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汇总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<sst xmlns="http://schemas.openxmlformats.org/spreadsheetml/2006/main" count="24" uniqueCount="24">
  <si>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2024年武平县能繁母猪统保汇总表</t>
  </si>
  <si>
    <t>序号</t>
  </si>
  <si>
    <t>乡镇</t>
  </si>
  <si>
    <t>总保险数量</t>
  </si>
  <si>
    <t>保额</t>
  </si>
  <si>
    <t>保费</t>
  </si>
  <si>
    <t>中央财政补贴</t>
  </si>
  <si>
    <t>省级财政补贴</t>
  </si>
  <si>
    <t>市级财政补贴</t>
  </si>
  <si>
    <t>县级财政补贴</t>
  </si>
  <si>
    <t>农户自缴部分列入我县生猪调出大县奖励资金支出</t>
  </si>
  <si>
    <t>大禾镇</t>
  </si>
  <si>
    <t>湘店镇</t>
  </si>
  <si>
    <t>武东镇</t>
  </si>
  <si>
    <t>东留镇</t>
  </si>
  <si>
    <t>中堡镇</t>
  </si>
  <si>
    <t>城厢镇</t>
  </si>
  <si>
    <t>岩前镇</t>
  </si>
  <si>
    <t>永平镇</t>
  </si>
  <si>
    <t>桃溪镇</t>
  </si>
  <si>
    <t>十方镇</t>
  </si>
  <si>
    <t>合计</t>
  </si>
  <si>
    <t>武平县农业农村局</t>
  </si>
  <si>
    <t>人保财险武平支公司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</si>
</sst>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D26" sqref="D26"/>
    </sheetView>
  </sheetViews>
  <sheetFormatPr defaultColWidth="9" defaultRowHeight="13.5"/>
  <cols>
    <col min="1" max="1" width="8" style="2" customWidth="1"/>
    <col min="2" max="2" width="11.625" style="2" customWidth="1"/>
    <col min="3" max="3" width="12.125" style="2" customWidth="1"/>
    <col min="4" max="4" width="12.625" style="2" customWidth="1"/>
    <col min="5" max="5" width="10.875" style="2" customWidth="1"/>
    <col min="6" max="6" width="13.375" style="2" customWidth="1"/>
    <col min="7" max="7" width="14.875" style="2" customWidth="1"/>
    <col min="8" max="8" width="13" style="2" customWidth="1"/>
    <col min="9" max="9" width="14.125" style="2" customWidth="1"/>
    <col min="10" max="10" width="16.125" style="2" customWidth="1"/>
    <col min="11" max="16384" width="9" style="1"/>
  </cols>
  <sheetData>
    <row r="1" s="1" customFormat="1" ht="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7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1" customFormat="1" ht="20" customHeight="1" spans="1:10">
      <c r="A3" s="7">
        <v>1</v>
      </c>
      <c r="B3" s="8" t="s">
        <v>11</v>
      </c>
      <c r="C3" s="8">
        <v>562</v>
      </c>
      <c r="D3" s="8">
        <f t="shared" ref="D3:D12" si="0">C3*1500</f>
        <v>843000</v>
      </c>
      <c r="E3" s="8">
        <f t="shared" ref="E3:E12" si="1">C3*90</f>
        <v>50580</v>
      </c>
      <c r="F3" s="8">
        <f t="shared" ref="F3:F12" si="2">E3*40%</f>
        <v>20232</v>
      </c>
      <c r="G3" s="8">
        <f t="shared" ref="G3:G12" si="3">E3*25%</f>
        <v>12645</v>
      </c>
      <c r="H3" s="8">
        <f t="shared" ref="H3:H12" si="4">E3*5%</f>
        <v>2529</v>
      </c>
      <c r="I3" s="8">
        <f t="shared" ref="I3:I12" si="5">E3*5%</f>
        <v>2529</v>
      </c>
      <c r="J3" s="13">
        <f t="shared" ref="J3:J12" si="6">E3*25%</f>
        <v>12645</v>
      </c>
    </row>
    <row r="4" s="1" customFormat="1" ht="20" customHeight="1" spans="1:10">
      <c r="A4" s="7">
        <v>2</v>
      </c>
      <c r="B4" s="8" t="s">
        <v>12</v>
      </c>
      <c r="C4" s="8">
        <v>332</v>
      </c>
      <c r="D4" s="8">
        <f t="shared" si="0"/>
        <v>498000</v>
      </c>
      <c r="E4" s="8">
        <f t="shared" si="1"/>
        <v>29880</v>
      </c>
      <c r="F4" s="8">
        <f t="shared" si="2"/>
        <v>11952</v>
      </c>
      <c r="G4" s="8">
        <f t="shared" si="3"/>
        <v>7470</v>
      </c>
      <c r="H4" s="8">
        <f t="shared" si="4"/>
        <v>1494</v>
      </c>
      <c r="I4" s="8">
        <f t="shared" si="5"/>
        <v>1494</v>
      </c>
      <c r="J4" s="13">
        <f t="shared" si="6"/>
        <v>7470</v>
      </c>
    </row>
    <row r="5" s="1" customFormat="1" ht="20" customHeight="1" spans="1:10">
      <c r="A5" s="7">
        <v>3</v>
      </c>
      <c r="B5" s="8" t="s">
        <v>13</v>
      </c>
      <c r="C5" s="8">
        <v>748</v>
      </c>
      <c r="D5" s="8">
        <f t="shared" si="0"/>
        <v>1122000</v>
      </c>
      <c r="E5" s="8">
        <f t="shared" si="1"/>
        <v>67320</v>
      </c>
      <c r="F5" s="8">
        <f t="shared" si="2"/>
        <v>26928</v>
      </c>
      <c r="G5" s="8">
        <f t="shared" si="3"/>
        <v>16830</v>
      </c>
      <c r="H5" s="8">
        <f t="shared" si="4"/>
        <v>3366</v>
      </c>
      <c r="I5" s="8">
        <f t="shared" si="5"/>
        <v>3366</v>
      </c>
      <c r="J5" s="13">
        <f t="shared" si="6"/>
        <v>16830</v>
      </c>
    </row>
    <row r="6" s="1" customFormat="1" ht="20" customHeight="1" spans="1:10">
      <c r="A6" s="7">
        <v>4</v>
      </c>
      <c r="B6" s="8" t="s">
        <v>14</v>
      </c>
      <c r="C6" s="9">
        <v>1678</v>
      </c>
      <c r="D6" s="8">
        <f t="shared" si="0"/>
        <v>2517000</v>
      </c>
      <c r="E6" s="8">
        <f t="shared" si="1"/>
        <v>151020</v>
      </c>
      <c r="F6" s="8">
        <f t="shared" si="2"/>
        <v>60408</v>
      </c>
      <c r="G6" s="8">
        <f t="shared" si="3"/>
        <v>37755</v>
      </c>
      <c r="H6" s="8">
        <f t="shared" si="4"/>
        <v>7551</v>
      </c>
      <c r="I6" s="8">
        <f t="shared" si="5"/>
        <v>7551</v>
      </c>
      <c r="J6" s="13">
        <f t="shared" si="6"/>
        <v>37755</v>
      </c>
    </row>
    <row r="7" s="1" customFormat="1" ht="20" customHeight="1" spans="1:10">
      <c r="A7" s="7">
        <v>5</v>
      </c>
      <c r="B7" s="8" t="s">
        <v>15</v>
      </c>
      <c r="C7" s="8">
        <v>3308</v>
      </c>
      <c r="D7" s="8">
        <f t="shared" si="0"/>
        <v>4962000</v>
      </c>
      <c r="E7" s="8">
        <f t="shared" si="1"/>
        <v>297720</v>
      </c>
      <c r="F7" s="8">
        <f t="shared" si="2"/>
        <v>119088</v>
      </c>
      <c r="G7" s="8">
        <f t="shared" si="3"/>
        <v>74430</v>
      </c>
      <c r="H7" s="8">
        <f t="shared" si="4"/>
        <v>14886</v>
      </c>
      <c r="I7" s="8">
        <f t="shared" si="5"/>
        <v>14886</v>
      </c>
      <c r="J7" s="13">
        <f t="shared" si="6"/>
        <v>74430</v>
      </c>
    </row>
    <row r="8" s="1" customFormat="1" ht="20" customHeight="1" spans="1:10">
      <c r="A8" s="7">
        <v>6</v>
      </c>
      <c r="B8" s="8" t="s">
        <v>16</v>
      </c>
      <c r="C8" s="8">
        <v>266</v>
      </c>
      <c r="D8" s="8">
        <f t="shared" si="0"/>
        <v>399000</v>
      </c>
      <c r="E8" s="8">
        <f t="shared" si="1"/>
        <v>23940</v>
      </c>
      <c r="F8" s="8">
        <f t="shared" si="2"/>
        <v>9576</v>
      </c>
      <c r="G8" s="8">
        <f t="shared" si="3"/>
        <v>5985</v>
      </c>
      <c r="H8" s="8">
        <f t="shared" si="4"/>
        <v>1197</v>
      </c>
      <c r="I8" s="8">
        <f t="shared" si="5"/>
        <v>1197</v>
      </c>
      <c r="J8" s="13">
        <f t="shared" si="6"/>
        <v>5985</v>
      </c>
    </row>
    <row r="9" s="1" customFormat="1" ht="20" customHeight="1" spans="1:10">
      <c r="A9" s="7">
        <v>7</v>
      </c>
      <c r="B9" s="8" t="s">
        <v>17</v>
      </c>
      <c r="C9" s="9">
        <v>254</v>
      </c>
      <c r="D9" s="8">
        <f t="shared" si="0"/>
        <v>381000</v>
      </c>
      <c r="E9" s="8">
        <f t="shared" si="1"/>
        <v>22860</v>
      </c>
      <c r="F9" s="8">
        <f t="shared" si="2"/>
        <v>9144</v>
      </c>
      <c r="G9" s="8">
        <f t="shared" si="3"/>
        <v>5715</v>
      </c>
      <c r="H9" s="8">
        <f t="shared" si="4"/>
        <v>1143</v>
      </c>
      <c r="I9" s="8">
        <f t="shared" si="5"/>
        <v>1143</v>
      </c>
      <c r="J9" s="13">
        <f t="shared" si="6"/>
        <v>5715</v>
      </c>
    </row>
    <row r="10" s="1" customFormat="1" ht="20" customHeight="1" spans="1:10">
      <c r="A10" s="7">
        <v>8</v>
      </c>
      <c r="B10" s="8" t="s">
        <v>18</v>
      </c>
      <c r="C10" s="8">
        <v>307</v>
      </c>
      <c r="D10" s="8">
        <f t="shared" si="0"/>
        <v>460500</v>
      </c>
      <c r="E10" s="8">
        <f t="shared" si="1"/>
        <v>27630</v>
      </c>
      <c r="F10" s="8">
        <f t="shared" si="2"/>
        <v>11052</v>
      </c>
      <c r="G10" s="8">
        <f t="shared" si="3"/>
        <v>6907.5</v>
      </c>
      <c r="H10" s="8">
        <f t="shared" si="4"/>
        <v>1381.5</v>
      </c>
      <c r="I10" s="8">
        <f t="shared" si="5"/>
        <v>1381.5</v>
      </c>
      <c r="J10" s="13">
        <f t="shared" si="6"/>
        <v>6907.5</v>
      </c>
    </row>
    <row r="11" s="1" customFormat="1" ht="20" customHeight="1" spans="1:10">
      <c r="A11" s="7">
        <v>9</v>
      </c>
      <c r="B11" s="8" t="s">
        <v>19</v>
      </c>
      <c r="C11" s="9">
        <v>228</v>
      </c>
      <c r="D11" s="8">
        <f t="shared" si="0"/>
        <v>342000</v>
      </c>
      <c r="E11" s="8">
        <f t="shared" si="1"/>
        <v>20520</v>
      </c>
      <c r="F11" s="8">
        <f t="shared" si="2"/>
        <v>8208</v>
      </c>
      <c r="G11" s="8">
        <f t="shared" si="3"/>
        <v>5130</v>
      </c>
      <c r="H11" s="8">
        <f t="shared" si="4"/>
        <v>1026</v>
      </c>
      <c r="I11" s="8">
        <f t="shared" si="5"/>
        <v>1026</v>
      </c>
      <c r="J11" s="13">
        <f t="shared" si="6"/>
        <v>5130</v>
      </c>
    </row>
    <row r="12" s="1" customFormat="1" ht="20" customHeight="1" spans="1:10">
      <c r="A12" s="7">
        <v>10</v>
      </c>
      <c r="B12" s="8" t="s">
        <v>20</v>
      </c>
      <c r="C12" s="9">
        <v>147</v>
      </c>
      <c r="D12" s="8">
        <f t="shared" si="0"/>
        <v>220500</v>
      </c>
      <c r="E12" s="8">
        <f t="shared" si="1"/>
        <v>13230</v>
      </c>
      <c r="F12" s="8">
        <f t="shared" si="2"/>
        <v>5292</v>
      </c>
      <c r="G12" s="8">
        <f t="shared" si="3"/>
        <v>3307.5</v>
      </c>
      <c r="H12" s="8">
        <f t="shared" si="4"/>
        <v>661.5</v>
      </c>
      <c r="I12" s="8">
        <f t="shared" si="5"/>
        <v>661.5</v>
      </c>
      <c r="J12" s="13">
        <f t="shared" si="6"/>
        <v>3307.5</v>
      </c>
    </row>
    <row r="13" s="1" customFormat="1" ht="20" customHeight="1" spans="1:10">
      <c r="A13" s="10" t="s">
        <v>21</v>
      </c>
      <c r="B13" s="11"/>
      <c r="C13" s="11">
        <f t="shared" ref="C13:J13" si="7">SUM(C3:C12)</f>
        <v>7830</v>
      </c>
      <c r="D13" s="11">
        <f t="shared" si="7"/>
        <v>11745000</v>
      </c>
      <c r="E13" s="11">
        <f t="shared" si="7"/>
        <v>704700</v>
      </c>
      <c r="F13" s="11">
        <f t="shared" si="7"/>
        <v>281880</v>
      </c>
      <c r="G13" s="11">
        <f t="shared" si="7"/>
        <v>176175</v>
      </c>
      <c r="H13" s="11">
        <f t="shared" si="7"/>
        <v>35235</v>
      </c>
      <c r="I13" s="11">
        <f t="shared" si="7"/>
        <v>35235</v>
      </c>
      <c r="J13" s="14">
        <f t="shared" si="7"/>
        <v>176175</v>
      </c>
    </row>
    <row r="14" s="1" customFormat="1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="1" customFormat="1" ht="21" customHeight="1" spans="2:7">
      <c r="B15" s="1" t="s">
        <v>22</v>
      </c>
      <c r="G15" s="1" t="s">
        <v>23</v>
      </c>
    </row>
  </sheetData>
  <mergeCells count="1">
    <mergeCell ref="A1:J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潘梓昕</dc:creator>
  <cp:lastModifiedBy>panzixin</cp:lastModifiedBy>
  <dcterms:created xsi:type="dcterms:W3CDTF">2006-09-13T11:21:00Z</dcterms:created>
  <dcterms:modified xsi:type="dcterms:W3CDTF">2024-06-18T03:55:56Z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BD46872CD2DE4CDEB0D88E5DEDD55708</vt:lpwstr>
  </property>
  <property fmtid="{D5CDD505-2E9C-101B-9397-08002B2CF9AE}" pid="3" name="KSOProductBuildVer">
    <vt:lpwstr>2052-11.8.2.11718</vt:lpwstr>
  </property>
</Properties>
</file>