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<sst xmlns="http://schemas.openxmlformats.org/spreadsheetml/2006/main" count="39" uniqueCount="38">
  <si>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武平县2025年农业社会化服务项目实施情况汇总表</t>
  </si>
  <si>
    <t>序号</t>
  </si>
  <si>
    <t>服务主体</t>
  </si>
  <si>
    <t>服务情况（亩）</t>
  </si>
  <si>
    <t>金额（元）</t>
  </si>
  <si>
    <t>涉及农户</t>
  </si>
  <si>
    <t>机耕</t>
  </si>
  <si>
    <t>机插</t>
  </si>
  <si>
    <t>机收</t>
  </si>
  <si>
    <t>食用菌</t>
  </si>
  <si>
    <t>农户</t>
  </si>
  <si>
    <t>武平县乡旺农机专业合作社</t>
  </si>
  <si>
    <t>武平县东春农场（个体工商户）</t>
  </si>
  <si>
    <t>武平县博丰家庭农场</t>
  </si>
  <si>
    <t>武平县大强农场（个体工商户)</t>
  </si>
  <si>
    <t>武平县沾喜水稻种植专业合作社</t>
  </si>
  <si>
    <t>武平县喜禾水稻种植专业合作社</t>
  </si>
  <si>
    <t>武平县金禾农机专业合作社</t>
  </si>
  <si>
    <t>武平县维春农机专业合作社</t>
  </si>
  <si>
    <t>武平县东留镇建孚农机专业合作社</t>
  </si>
  <si>
    <t>武平县东留新发农机专业合作社</t>
  </si>
  <si>
    <t>武平县东留裕农农机专业合作社</t>
  </si>
  <si>
    <t>武平县久仁农场</t>
  </si>
  <si>
    <t>武平县东留庆善收割机服务</t>
  </si>
  <si>
    <t>武平县东留镇和兴农场</t>
  </si>
  <si>
    <t>武平县永平镇钟德林家庭农场</t>
  </si>
  <si>
    <t>福建省福达农业开发有限公司</t>
  </si>
  <si>
    <t>武平县永平镇吴华发家庭农场</t>
  </si>
  <si>
    <t>武平县文丰农机专业合作社</t>
  </si>
  <si>
    <t>武平县兰永珍家庭农场（个体工商户）</t>
  </si>
  <si>
    <t>武平县桃溪镇金轩家庭农场</t>
  </si>
  <si>
    <t>武平县东福农机专业合作社</t>
  </si>
  <si>
    <t>武平县明显农机专业合作社</t>
  </si>
  <si>
    <t>武平县高国前家庭农场（个体工商户）</t>
  </si>
  <si>
    <t>武平县绿菌农机专业合作社</t>
  </si>
  <si>
    <t>武平县冬元农机专业合作社</t>
  </si>
  <si>
    <t>武平县练家香种养殖农民专业合作社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</si>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</sst>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sz val="16"/>
      <name val="等线"/>
      <charset val="134"/>
    </font>
    <font>
      <sz val="16"/>
      <color theme="1"/>
      <name val="仿宋_GB2312"/>
      <charset val="134"/>
    </font>
    <font>
      <b/>
      <sz val="2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xwechat_files\wxid_dm689q2d9xwv22_53a7\msg\file\2025-12\2025&#24180;&#24230;&#20892;&#19994;&#29983;&#20135;&#31038;&#20250;&#21270;&#26381;&#21153;&#34917;&#21161;&#24773;&#20917;&#34920;&#65288;&#21547;&#26680;&#26597;&#37325;&#22797;&#12289;30&#20137;&#20197;&#19978;&#65289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30亩明细表"/>
      <sheetName val="重复项"/>
      <sheetName val="总明细表 (2)"/>
    </sheetNames>
    <sheetDataSet>
      <sheetData sheetId="0"/>
      <sheetData sheetId="1">
        <row r="10">
          <cell r="E10">
            <v>1234.2</v>
          </cell>
          <cell r="F10">
            <v>1234.2</v>
          </cell>
          <cell r="G10">
            <v>1325.76</v>
          </cell>
        </row>
        <row r="10">
          <cell r="I10">
            <v>20000</v>
          </cell>
          <cell r="J10">
            <v>45348</v>
          </cell>
        </row>
        <row r="14">
          <cell r="J14">
            <v>11822</v>
          </cell>
        </row>
        <row r="100">
          <cell r="E100">
            <v>294</v>
          </cell>
          <cell r="F100">
            <v>257</v>
          </cell>
          <cell r="G100">
            <v>953.9</v>
          </cell>
        </row>
        <row r="100">
          <cell r="I100">
            <v>30066.6</v>
          </cell>
          <cell r="J100">
            <v>20044.4</v>
          </cell>
        </row>
        <row r="114">
          <cell r="E114">
            <v>0</v>
          </cell>
          <cell r="F114">
            <v>0</v>
          </cell>
          <cell r="G114">
            <v>132</v>
          </cell>
        </row>
        <row r="114">
          <cell r="I114">
            <v>2673</v>
          </cell>
          <cell r="J114">
            <v>1782</v>
          </cell>
        </row>
        <row r="258">
          <cell r="E258">
            <v>110</v>
          </cell>
          <cell r="F258">
            <v>25</v>
          </cell>
          <cell r="G258">
            <v>1205.2</v>
          </cell>
        </row>
        <row r="258">
          <cell r="I258">
            <v>29218.8</v>
          </cell>
          <cell r="J258">
            <v>19479.2</v>
          </cell>
        </row>
        <row r="270">
          <cell r="E270">
            <v>203.87</v>
          </cell>
          <cell r="F270">
            <v>0</v>
          </cell>
          <cell r="G270">
            <v>276.25</v>
          </cell>
        </row>
        <row r="270">
          <cell r="I270">
            <v>7853.22</v>
          </cell>
          <cell r="J270">
            <v>5235.48</v>
          </cell>
        </row>
        <row r="296">
          <cell r="E296">
            <v>0</v>
          </cell>
          <cell r="F296">
            <v>96</v>
          </cell>
          <cell r="G296">
            <v>626.4</v>
          </cell>
        </row>
        <row r="296">
          <cell r="I296">
            <v>14727.6</v>
          </cell>
          <cell r="J296">
            <v>9818.4</v>
          </cell>
        </row>
        <row r="318">
          <cell r="E318">
            <v>0</v>
          </cell>
          <cell r="F318">
            <v>0</v>
          </cell>
          <cell r="G318">
            <v>667.8</v>
          </cell>
        </row>
        <row r="318">
          <cell r="I318">
            <v>16027.2</v>
          </cell>
          <cell r="J318">
            <v>10684.8</v>
          </cell>
        </row>
        <row r="398">
          <cell r="E398">
            <v>0</v>
          </cell>
          <cell r="F398">
            <v>0</v>
          </cell>
          <cell r="G398">
            <v>794.2</v>
          </cell>
        </row>
        <row r="398">
          <cell r="I398">
            <v>16711.8</v>
          </cell>
          <cell r="J398">
            <v>11141.2</v>
          </cell>
        </row>
        <row r="580">
          <cell r="E580">
            <v>180.2</v>
          </cell>
          <cell r="F580">
            <v>0</v>
          </cell>
          <cell r="G580">
            <v>753.3</v>
          </cell>
        </row>
        <row r="580">
          <cell r="I580">
            <v>20073</v>
          </cell>
          <cell r="J580">
            <v>13382</v>
          </cell>
        </row>
        <row r="610">
          <cell r="E610">
            <v>0</v>
          </cell>
          <cell r="F610">
            <v>0</v>
          </cell>
          <cell r="G610">
            <v>380</v>
          </cell>
        </row>
        <row r="610">
          <cell r="I610">
            <v>9120</v>
          </cell>
          <cell r="J610">
            <v>6080</v>
          </cell>
        </row>
        <row r="638">
          <cell r="E638">
            <v>283.7</v>
          </cell>
          <cell r="F638">
            <v>283.7</v>
          </cell>
          <cell r="G638">
            <v>283.7</v>
          </cell>
        </row>
        <row r="638">
          <cell r="I638">
            <v>22128.6</v>
          </cell>
          <cell r="J638">
            <v>14752.4</v>
          </cell>
        </row>
        <row r="717">
          <cell r="E717">
            <v>0</v>
          </cell>
          <cell r="F717">
            <v>0</v>
          </cell>
          <cell r="G717">
            <v>785.17</v>
          </cell>
        </row>
        <row r="717">
          <cell r="I717">
            <v>16171.08</v>
          </cell>
          <cell r="J717">
            <v>10780.72</v>
          </cell>
        </row>
        <row r="776">
          <cell r="E776">
            <v>143.5</v>
          </cell>
          <cell r="F776">
            <v>0</v>
          </cell>
          <cell r="G776">
            <v>383.6</v>
          </cell>
        </row>
        <row r="776">
          <cell r="I776">
            <v>12650.4</v>
          </cell>
          <cell r="J776">
            <v>8433.6</v>
          </cell>
        </row>
        <row r="792">
          <cell r="E792">
            <v>336</v>
          </cell>
          <cell r="F792">
            <v>466</v>
          </cell>
          <cell r="G792">
            <v>305</v>
          </cell>
        </row>
        <row r="792">
          <cell r="I792">
            <v>22548</v>
          </cell>
          <cell r="J792">
            <v>15032</v>
          </cell>
        </row>
        <row r="807">
          <cell r="E807">
            <v>1749.16</v>
          </cell>
          <cell r="F807">
            <v>0</v>
          </cell>
          <cell r="G807">
            <v>1749.16</v>
          </cell>
        </row>
        <row r="807">
          <cell r="I807">
            <v>53617.8</v>
          </cell>
          <cell r="J807">
            <v>35745.2</v>
          </cell>
        </row>
        <row r="909">
          <cell r="E909">
            <v>1085.5</v>
          </cell>
          <cell r="F909">
            <v>0</v>
          </cell>
          <cell r="G909">
            <v>1094</v>
          </cell>
        </row>
        <row r="909">
          <cell r="I909">
            <v>41598</v>
          </cell>
          <cell r="J909">
            <v>27732</v>
          </cell>
        </row>
        <row r="963">
          <cell r="E963">
            <v>102.87</v>
          </cell>
          <cell r="F963">
            <v>55.59</v>
          </cell>
          <cell r="G963">
            <v>683.58</v>
          </cell>
        </row>
        <row r="963">
          <cell r="I963">
            <v>18798.84</v>
          </cell>
          <cell r="J963">
            <v>12532.56</v>
          </cell>
        </row>
        <row r="1061">
          <cell r="E1061">
            <v>59.83</v>
          </cell>
          <cell r="F1061">
            <v>0</v>
          </cell>
          <cell r="G1061">
            <v>1068.86</v>
          </cell>
        </row>
        <row r="1061">
          <cell r="I1061">
            <v>24555.6</v>
          </cell>
          <cell r="J1061">
            <v>16370.4</v>
          </cell>
        </row>
        <row r="1105">
          <cell r="E1105">
            <v>195</v>
          </cell>
          <cell r="F1105">
            <v>0</v>
          </cell>
          <cell r="G1105">
            <v>471.6</v>
          </cell>
        </row>
        <row r="1105">
          <cell r="I1105">
            <v>15998.4</v>
          </cell>
          <cell r="J1105">
            <v>10665.6</v>
          </cell>
        </row>
        <row r="1186">
          <cell r="E1186">
            <v>845</v>
          </cell>
          <cell r="F1186">
            <v>0</v>
          </cell>
          <cell r="G1186">
            <v>874</v>
          </cell>
        </row>
        <row r="1186">
          <cell r="I1186">
            <v>39246</v>
          </cell>
          <cell r="J1186">
            <v>26164</v>
          </cell>
        </row>
        <row r="1269">
          <cell r="E1269">
            <v>0</v>
          </cell>
          <cell r="F1269">
            <v>0</v>
          </cell>
          <cell r="G1269">
            <v>794.9</v>
          </cell>
        </row>
        <row r="1269">
          <cell r="I1269">
            <v>19077.6</v>
          </cell>
          <cell r="J1269">
            <v>12718.4</v>
          </cell>
        </row>
        <row r="1274">
          <cell r="E1274">
            <v>128.9</v>
          </cell>
          <cell r="F1274">
            <v>0</v>
          </cell>
          <cell r="G1274">
            <v>0</v>
          </cell>
        </row>
        <row r="1274">
          <cell r="I1274">
            <v>3093.6</v>
          </cell>
          <cell r="J1274">
            <v>2062.4</v>
          </cell>
        </row>
        <row r="1300">
          <cell r="E1300">
            <v>206.5</v>
          </cell>
          <cell r="F1300">
            <v>0</v>
          </cell>
          <cell r="G1300">
            <v>208.5</v>
          </cell>
        </row>
        <row r="1300">
          <cell r="I1300">
            <v>9960</v>
          </cell>
          <cell r="J1300">
            <v>6640</v>
          </cell>
        </row>
        <row r="1373">
          <cell r="E1373">
            <v>0</v>
          </cell>
          <cell r="F1373">
            <v>0</v>
          </cell>
          <cell r="G1373">
            <v>363.5</v>
          </cell>
        </row>
        <row r="1373">
          <cell r="I1373">
            <v>8724</v>
          </cell>
          <cell r="J1373">
            <v>5816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workbookViewId="0">
      <selection activeCell="C7" sqref="C7"/>
    </sheetView>
  </sheetViews>
  <sheetFormatPr defaultColWidth="9" defaultRowHeight="13.5"/>
  <cols>
    <col min="2" max="2" width="54.125" customWidth="1"/>
    <col min="3" max="5" width="16.375" customWidth="1"/>
    <col min="6" max="6" width="10.5" customWidth="1"/>
    <col min="7" max="8" width="15.25" customWidth="1"/>
    <col min="9" max="9" width="13.5" customWidth="1"/>
  </cols>
  <sheetData>
    <row r="1" ht="5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3" t="s">
        <v>2</v>
      </c>
      <c r="C2" s="4" t="s">
        <v>3</v>
      </c>
      <c r="D2" s="4"/>
      <c r="E2" s="4"/>
      <c r="F2" s="5"/>
      <c r="G2" s="3" t="s">
        <v>4</v>
      </c>
      <c r="H2" s="3"/>
      <c r="I2" s="3" t="s">
        <v>5</v>
      </c>
    </row>
    <row r="3" ht="26" customHeight="1" spans="1:9">
      <c r="A3" s="6"/>
      <c r="B3" s="3"/>
      <c r="C3" s="5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2</v>
      </c>
      <c r="I3" s="3"/>
    </row>
    <row r="4" ht="33" customHeight="1" spans="1:9">
      <c r="A4" s="7">
        <v>1</v>
      </c>
      <c r="B4" s="8" t="s">
        <v>11</v>
      </c>
      <c r="C4" s="7">
        <f>'[1]30亩明细表'!E258</f>
        <v>110</v>
      </c>
      <c r="D4" s="7">
        <f>'[1]30亩明细表'!F258</f>
        <v>25</v>
      </c>
      <c r="E4" s="7">
        <f>'[1]30亩明细表'!G258</f>
        <v>1205.2</v>
      </c>
      <c r="F4" s="9"/>
      <c r="G4" s="10">
        <f>'[1]30亩明细表'!I258</f>
        <v>29218.8</v>
      </c>
      <c r="H4" s="10">
        <f>'[1]30亩明细表'!J258</f>
        <v>19479.2</v>
      </c>
      <c r="I4" s="7">
        <v>141</v>
      </c>
    </row>
    <row r="5" ht="33" customHeight="1" spans="1:9">
      <c r="A5" s="11">
        <v>2</v>
      </c>
      <c r="B5" s="8" t="s">
        <v>12</v>
      </c>
      <c r="C5" s="7">
        <f>'[1]30亩明细表'!E114</f>
        <v>0</v>
      </c>
      <c r="D5" s="7">
        <f>'[1]30亩明细表'!F114</f>
        <v>0</v>
      </c>
      <c r="E5" s="7">
        <f>'[1]30亩明细表'!G114</f>
        <v>132</v>
      </c>
      <c r="F5" s="7"/>
      <c r="G5" s="12">
        <f>'[1]30亩明细表'!I114</f>
        <v>2673</v>
      </c>
      <c r="H5" s="12">
        <f>'[1]30亩明细表'!J114</f>
        <v>1782</v>
      </c>
      <c r="I5" s="7">
        <v>13</v>
      </c>
    </row>
    <row r="6" ht="33" customHeight="1" spans="1:9">
      <c r="A6" s="11">
        <v>3</v>
      </c>
      <c r="B6" s="8" t="s">
        <v>13</v>
      </c>
      <c r="C6" s="7">
        <f>'[1]30亩明细表'!E100</f>
        <v>294</v>
      </c>
      <c r="D6" s="7">
        <f>'[1]30亩明细表'!F100</f>
        <v>257</v>
      </c>
      <c r="E6" s="7">
        <f>'[1]30亩明细表'!G100</f>
        <v>953.9</v>
      </c>
      <c r="F6" s="7"/>
      <c r="G6" s="12">
        <f>'[1]30亩明细表'!I100</f>
        <v>30066.6</v>
      </c>
      <c r="H6" s="12">
        <f>'[1]30亩明细表'!J100</f>
        <v>20044.4</v>
      </c>
      <c r="I6" s="7">
        <v>85</v>
      </c>
    </row>
    <row r="7" ht="33" customHeight="1" spans="1:9">
      <c r="A7" s="11">
        <v>4</v>
      </c>
      <c r="B7" s="8" t="s">
        <v>14</v>
      </c>
      <c r="C7" s="7">
        <f>'[1]30亩明细表'!E1061</f>
        <v>59.83</v>
      </c>
      <c r="D7" s="7">
        <f>'[1]30亩明细表'!F1061</f>
        <v>0</v>
      </c>
      <c r="E7" s="7">
        <f>'[1]30亩明细表'!G1061</f>
        <v>1068.86</v>
      </c>
      <c r="F7" s="9"/>
      <c r="G7" s="10">
        <f>'[1]30亩明细表'!I1061</f>
        <v>24555.6</v>
      </c>
      <c r="H7" s="10">
        <f>'[1]30亩明细表'!J1061</f>
        <v>16370.4</v>
      </c>
      <c r="I7" s="7">
        <v>94</v>
      </c>
    </row>
    <row r="8" ht="33" customHeight="1" spans="1:9">
      <c r="A8" s="11">
        <v>5</v>
      </c>
      <c r="B8" s="13" t="s">
        <v>15</v>
      </c>
      <c r="C8" s="7">
        <f>'[1]30亩明细表'!E10</f>
        <v>1234.2</v>
      </c>
      <c r="D8" s="7">
        <f>'[1]30亩明细表'!F10</f>
        <v>1234.2</v>
      </c>
      <c r="E8" s="7">
        <f>'[1]30亩明细表'!G10</f>
        <v>1325.76</v>
      </c>
      <c r="F8" s="9"/>
      <c r="G8" s="14">
        <f>'[1]30亩明细表'!I10</f>
        <v>20000</v>
      </c>
      <c r="H8" s="10">
        <f>'[1]30亩明细表'!J10</f>
        <v>45348</v>
      </c>
      <c r="I8" s="7">
        <v>1</v>
      </c>
    </row>
    <row r="9" ht="33" customHeight="1" spans="1:9">
      <c r="A9" s="7">
        <v>6</v>
      </c>
      <c r="B9" s="13" t="s">
        <v>16</v>
      </c>
      <c r="C9" s="7">
        <f>103.25+103.25+121.9</f>
        <v>328.4</v>
      </c>
      <c r="D9" s="7">
        <f>103.25+103.25+121.9</f>
        <v>328.4</v>
      </c>
      <c r="E9" s="7">
        <f>103.25+103.25+121.9</f>
        <v>328.4</v>
      </c>
      <c r="F9" s="9"/>
      <c r="G9" s="15"/>
      <c r="H9" s="10">
        <f>'[1]30亩明细表'!J14</f>
        <v>11822</v>
      </c>
      <c r="I9" s="7">
        <v>1</v>
      </c>
    </row>
    <row r="10" ht="33" customHeight="1" spans="1:9">
      <c r="A10" s="11">
        <v>7</v>
      </c>
      <c r="B10" s="8" t="s">
        <v>17</v>
      </c>
      <c r="C10" s="7">
        <f>'[1]30亩明细表'!E717</f>
        <v>0</v>
      </c>
      <c r="D10" s="7">
        <f>'[1]30亩明细表'!F717</f>
        <v>0</v>
      </c>
      <c r="E10" s="7">
        <f>'[1]30亩明细表'!G717</f>
        <v>785.17</v>
      </c>
      <c r="F10" s="9"/>
      <c r="G10" s="10">
        <f>'[1]30亩明细表'!I717</f>
        <v>16171.08</v>
      </c>
      <c r="H10" s="10">
        <f>'[1]30亩明细表'!J717</f>
        <v>10780.72</v>
      </c>
      <c r="I10" s="7">
        <v>78</v>
      </c>
    </row>
    <row r="11" ht="33" customHeight="1" spans="1:9">
      <c r="A11" s="11">
        <v>8</v>
      </c>
      <c r="B11" s="8" t="s">
        <v>18</v>
      </c>
      <c r="C11" s="7">
        <f>'[1]30亩明细表'!E1300</f>
        <v>206.5</v>
      </c>
      <c r="D11" s="7">
        <f>'[1]30亩明细表'!F1300</f>
        <v>0</v>
      </c>
      <c r="E11" s="7">
        <f>'[1]30亩明细表'!G1300</f>
        <v>208.5</v>
      </c>
      <c r="F11" s="7"/>
      <c r="G11" s="12">
        <f>'[1]30亩明细表'!I1300</f>
        <v>9960</v>
      </c>
      <c r="H11" s="12">
        <f>'[1]30亩明细表'!J1300</f>
        <v>6640</v>
      </c>
      <c r="I11" s="7">
        <v>25</v>
      </c>
    </row>
    <row r="12" ht="33" customHeight="1" spans="1:9">
      <c r="A12" s="11">
        <v>9</v>
      </c>
      <c r="B12" s="8" t="s">
        <v>19</v>
      </c>
      <c r="C12" s="7">
        <f>'[1]30亩明细表'!E792</f>
        <v>336</v>
      </c>
      <c r="D12" s="7">
        <f>'[1]30亩明细表'!F792</f>
        <v>466</v>
      </c>
      <c r="E12" s="7">
        <f>'[1]30亩明细表'!G792</f>
        <v>305</v>
      </c>
      <c r="F12" s="7"/>
      <c r="G12" s="12">
        <f>'[1]30亩明细表'!I792</f>
        <v>22548</v>
      </c>
      <c r="H12" s="12">
        <f>'[1]30亩明细表'!J792</f>
        <v>15032</v>
      </c>
      <c r="I12" s="7">
        <v>14</v>
      </c>
    </row>
    <row r="13" ht="33" customHeight="1" spans="1:9">
      <c r="A13" s="11">
        <v>10</v>
      </c>
      <c r="B13" s="8" t="s">
        <v>20</v>
      </c>
      <c r="C13" s="7">
        <f>'[1]30亩明细表'!E776</f>
        <v>143.5</v>
      </c>
      <c r="D13" s="7">
        <f>'[1]30亩明细表'!F776</f>
        <v>0</v>
      </c>
      <c r="E13" s="7">
        <f>'[1]30亩明细表'!G776</f>
        <v>383.6</v>
      </c>
      <c r="F13" s="7"/>
      <c r="G13" s="12">
        <f>'[1]30亩明细表'!I776</f>
        <v>12650.4</v>
      </c>
      <c r="H13" s="12">
        <f>'[1]30亩明细表'!J776</f>
        <v>8433.6</v>
      </c>
      <c r="I13" s="7">
        <v>58</v>
      </c>
    </row>
    <row r="14" ht="33" customHeight="1" spans="1:9">
      <c r="A14" s="7">
        <v>11</v>
      </c>
      <c r="B14" s="8" t="s">
        <v>21</v>
      </c>
      <c r="C14" s="7">
        <f>'[1]30亩明细表'!E1186</f>
        <v>845</v>
      </c>
      <c r="D14" s="7">
        <f>'[1]30亩明细表'!F1186</f>
        <v>0</v>
      </c>
      <c r="E14" s="7">
        <f>'[1]30亩明细表'!G1186</f>
        <v>874</v>
      </c>
      <c r="F14" s="7"/>
      <c r="G14" s="12">
        <f>'[1]30亩明细表'!I1186</f>
        <v>39246</v>
      </c>
      <c r="H14" s="12">
        <f>'[1]30亩明细表'!J1186</f>
        <v>26164</v>
      </c>
      <c r="I14" s="7">
        <v>80</v>
      </c>
    </row>
    <row r="15" ht="33" customHeight="1" spans="1:9">
      <c r="A15" s="11">
        <v>12</v>
      </c>
      <c r="B15" s="8" t="s">
        <v>22</v>
      </c>
      <c r="C15" s="7">
        <f>'[1]30亩明细表'!E1269</f>
        <v>0</v>
      </c>
      <c r="D15" s="7">
        <f>'[1]30亩明细表'!F1269</f>
        <v>0</v>
      </c>
      <c r="E15" s="7">
        <f>'[1]30亩明细表'!G1269</f>
        <v>794.9</v>
      </c>
      <c r="F15" s="7"/>
      <c r="G15" s="12">
        <f>'[1]30亩明细表'!I1269</f>
        <v>19077.6</v>
      </c>
      <c r="H15" s="12">
        <f>'[1]30亩明细表'!J1269</f>
        <v>12718.4</v>
      </c>
      <c r="I15" s="7">
        <v>82</v>
      </c>
    </row>
    <row r="16" ht="33" customHeight="1" spans="1:9">
      <c r="A16" s="11">
        <v>13</v>
      </c>
      <c r="B16" s="8" t="s">
        <v>23</v>
      </c>
      <c r="C16" s="7">
        <f>'[1]30亩明细表'!E1373</f>
        <v>0</v>
      </c>
      <c r="D16" s="7">
        <f>'[1]30亩明细表'!F1373</f>
        <v>0</v>
      </c>
      <c r="E16" s="7">
        <f>'[1]30亩明细表'!G1373</f>
        <v>363.5</v>
      </c>
      <c r="F16" s="7"/>
      <c r="G16" s="12">
        <f>'[1]30亩明细表'!I1373</f>
        <v>8724</v>
      </c>
      <c r="H16" s="12">
        <f>'[1]30亩明细表'!J1373</f>
        <v>5816</v>
      </c>
      <c r="I16" s="7">
        <v>72</v>
      </c>
    </row>
    <row r="17" ht="33" customHeight="1" spans="1:9">
      <c r="A17" s="11">
        <v>14</v>
      </c>
      <c r="B17" s="8" t="s">
        <v>24</v>
      </c>
      <c r="C17" s="7">
        <f>'[1]30亩明细表'!E1105</f>
        <v>195</v>
      </c>
      <c r="D17" s="7">
        <f>'[1]30亩明细表'!F1105</f>
        <v>0</v>
      </c>
      <c r="E17" s="7">
        <f>'[1]30亩明细表'!G1105</f>
        <v>471.6</v>
      </c>
      <c r="F17" s="7"/>
      <c r="G17" s="12">
        <f>'[1]30亩明细表'!I1105</f>
        <v>15998.4</v>
      </c>
      <c r="H17" s="12">
        <f>'[1]30亩明细表'!J1105</f>
        <v>10665.6</v>
      </c>
      <c r="I17" s="7">
        <v>43</v>
      </c>
    </row>
    <row r="18" ht="33" customHeight="1" spans="1:9">
      <c r="A18" s="11">
        <v>15</v>
      </c>
      <c r="B18" s="8" t="s">
        <v>25</v>
      </c>
      <c r="C18" s="7">
        <f>'[1]30亩明细表'!E1274</f>
        <v>128.9</v>
      </c>
      <c r="D18" s="7">
        <f>'[1]30亩明细表'!F1274</f>
        <v>0</v>
      </c>
      <c r="E18" s="7">
        <f>'[1]30亩明细表'!G1274</f>
        <v>0</v>
      </c>
      <c r="F18" s="9"/>
      <c r="G18" s="10">
        <f>'[1]30亩明细表'!I1274</f>
        <v>3093.6</v>
      </c>
      <c r="H18" s="10">
        <f>'[1]30亩明细表'!J1274</f>
        <v>2062.4</v>
      </c>
      <c r="I18" s="7">
        <v>4</v>
      </c>
    </row>
    <row r="19" ht="33" customHeight="1" spans="1:9">
      <c r="A19" s="7">
        <v>16</v>
      </c>
      <c r="B19" s="8" t="s">
        <v>26</v>
      </c>
      <c r="C19" s="7">
        <f>'[1]30亩明细表'!E318</f>
        <v>0</v>
      </c>
      <c r="D19" s="7">
        <f>'[1]30亩明细表'!F318</f>
        <v>0</v>
      </c>
      <c r="E19" s="7">
        <f>'[1]30亩明细表'!G318</f>
        <v>667.8</v>
      </c>
      <c r="F19" s="7"/>
      <c r="G19" s="12">
        <f>'[1]30亩明细表'!I318</f>
        <v>16027.2</v>
      </c>
      <c r="H19" s="12">
        <f>'[1]30亩明细表'!J318</f>
        <v>10684.8</v>
      </c>
      <c r="I19" s="7">
        <v>21</v>
      </c>
    </row>
    <row r="20" ht="33" customHeight="1" spans="1:9">
      <c r="A20" s="11">
        <v>17</v>
      </c>
      <c r="B20" s="8" t="s">
        <v>27</v>
      </c>
      <c r="C20" s="7">
        <f>'[1]30亩明细表'!E296</f>
        <v>0</v>
      </c>
      <c r="D20" s="7">
        <f>'[1]30亩明细表'!F296</f>
        <v>96</v>
      </c>
      <c r="E20" s="7">
        <f>'[1]30亩明细表'!G296</f>
        <v>626.4</v>
      </c>
      <c r="F20" s="9"/>
      <c r="G20" s="10">
        <f>'[1]30亩明细表'!I296</f>
        <v>14727.6</v>
      </c>
      <c r="H20" s="10">
        <f>'[1]30亩明细表'!J296</f>
        <v>9818.4</v>
      </c>
      <c r="I20" s="7">
        <v>24</v>
      </c>
    </row>
    <row r="21" ht="33" customHeight="1" spans="1:9">
      <c r="A21" s="11">
        <v>18</v>
      </c>
      <c r="B21" s="8" t="s">
        <v>28</v>
      </c>
      <c r="C21" s="7">
        <f>'[1]30亩明细表'!E398</f>
        <v>0</v>
      </c>
      <c r="D21" s="7">
        <f>'[1]30亩明细表'!F398</f>
        <v>0</v>
      </c>
      <c r="E21" s="7">
        <f>'[1]30亩明细表'!G398</f>
        <v>794.2</v>
      </c>
      <c r="F21" s="9"/>
      <c r="G21" s="10">
        <f>'[1]30亩明细表'!I398</f>
        <v>16711.8</v>
      </c>
      <c r="H21" s="10">
        <f>'[1]30亩明细表'!J398</f>
        <v>11141.2</v>
      </c>
      <c r="I21" s="7">
        <v>79</v>
      </c>
    </row>
    <row r="22" ht="33" customHeight="1" spans="1:9">
      <c r="A22" s="11">
        <v>19</v>
      </c>
      <c r="B22" s="8" t="s">
        <v>29</v>
      </c>
      <c r="C22" s="7">
        <f>'[1]30亩明细表'!E909</f>
        <v>1085.5</v>
      </c>
      <c r="D22" s="7">
        <f>'[1]30亩明细表'!F909</f>
        <v>0</v>
      </c>
      <c r="E22" s="7">
        <f>'[1]30亩明细表'!G909</f>
        <v>1094</v>
      </c>
      <c r="F22" s="9"/>
      <c r="G22" s="10">
        <f>'[1]30亩明细表'!I909</f>
        <v>41598</v>
      </c>
      <c r="H22" s="10">
        <f>'[1]30亩明细表'!J909</f>
        <v>27732</v>
      </c>
      <c r="I22" s="7">
        <v>98</v>
      </c>
    </row>
    <row r="23" ht="33" customHeight="1" spans="1:9">
      <c r="A23" s="11">
        <v>20</v>
      </c>
      <c r="B23" s="8" t="s">
        <v>30</v>
      </c>
      <c r="C23" s="7">
        <f>'[1]30亩明细表'!E270</f>
        <v>203.87</v>
      </c>
      <c r="D23" s="7">
        <f>'[1]30亩明细表'!F270</f>
        <v>0</v>
      </c>
      <c r="E23" s="7">
        <f>'[1]30亩明细表'!G270</f>
        <v>276.25</v>
      </c>
      <c r="F23" s="7"/>
      <c r="G23" s="12">
        <f>'[1]30亩明细表'!I270</f>
        <v>7853.22</v>
      </c>
      <c r="H23" s="12">
        <f>'[1]30亩明细表'!J270</f>
        <v>5235.48</v>
      </c>
      <c r="I23" s="7">
        <v>11</v>
      </c>
    </row>
    <row r="24" ht="33" customHeight="1" spans="1:9">
      <c r="A24" s="7">
        <v>21</v>
      </c>
      <c r="B24" s="16" t="s">
        <v>31</v>
      </c>
      <c r="C24" s="7">
        <v>232</v>
      </c>
      <c r="D24" s="7">
        <v>232</v>
      </c>
      <c r="E24" s="7">
        <v>232</v>
      </c>
      <c r="F24" s="7"/>
      <c r="G24" s="12">
        <v>18096</v>
      </c>
      <c r="H24" s="12">
        <v>12064</v>
      </c>
      <c r="I24" s="7">
        <v>13</v>
      </c>
    </row>
    <row r="25" ht="33" customHeight="1" spans="1:9">
      <c r="A25" s="11">
        <v>22</v>
      </c>
      <c r="B25" s="16" t="s">
        <v>32</v>
      </c>
      <c r="C25" s="7">
        <f>'[1]30亩明细表'!E638</f>
        <v>283.7</v>
      </c>
      <c r="D25" s="7">
        <f>'[1]30亩明细表'!F638</f>
        <v>283.7</v>
      </c>
      <c r="E25" s="7">
        <f>'[1]30亩明细表'!G638</f>
        <v>283.7</v>
      </c>
      <c r="F25" s="7"/>
      <c r="G25" s="12">
        <f>'[1]30亩明细表'!I638</f>
        <v>22128.6</v>
      </c>
      <c r="H25" s="12">
        <f>'[1]30亩明细表'!J638</f>
        <v>14752.4</v>
      </c>
      <c r="I25" s="7">
        <v>12</v>
      </c>
    </row>
    <row r="26" ht="33" customHeight="1" spans="1:9">
      <c r="A26" s="11">
        <v>23</v>
      </c>
      <c r="B26" s="16" t="s">
        <v>33</v>
      </c>
      <c r="C26" s="7">
        <f>'[1]30亩明细表'!E963</f>
        <v>102.87</v>
      </c>
      <c r="D26" s="7">
        <f>'[1]30亩明细表'!F963</f>
        <v>55.59</v>
      </c>
      <c r="E26" s="7">
        <f>'[1]30亩明细表'!G963</f>
        <v>683.58</v>
      </c>
      <c r="F26" s="7"/>
      <c r="G26" s="12">
        <f>'[1]30亩明细表'!I963</f>
        <v>18798.84</v>
      </c>
      <c r="H26" s="12">
        <f>'[1]30亩明细表'!J963</f>
        <v>12532.56</v>
      </c>
      <c r="I26" s="7">
        <v>51</v>
      </c>
    </row>
    <row r="27" ht="33" customHeight="1" spans="1:9">
      <c r="A27" s="11">
        <v>24</v>
      </c>
      <c r="B27" s="16" t="s">
        <v>34</v>
      </c>
      <c r="C27" s="7">
        <f>'[1]30亩明细表'!E807</f>
        <v>1749.16</v>
      </c>
      <c r="D27" s="7">
        <f>'[1]30亩明细表'!F807</f>
        <v>0</v>
      </c>
      <c r="E27" s="7">
        <f>'[1]30亩明细表'!G807</f>
        <v>1749.16</v>
      </c>
      <c r="F27" s="7"/>
      <c r="G27" s="10">
        <f>'[1]30亩明细表'!I807</f>
        <v>53617.8</v>
      </c>
      <c r="H27" s="10">
        <f>'[1]30亩明细表'!J807</f>
        <v>35745.2</v>
      </c>
      <c r="I27" s="7">
        <v>14</v>
      </c>
    </row>
    <row r="28" ht="33" customHeight="1" spans="1:9">
      <c r="A28" s="11">
        <v>25</v>
      </c>
      <c r="B28" s="16" t="s">
        <v>35</v>
      </c>
      <c r="C28" s="7">
        <f>'[1]30亩明细表'!E580</f>
        <v>180.2</v>
      </c>
      <c r="D28" s="7">
        <f>'[1]30亩明细表'!F580</f>
        <v>0</v>
      </c>
      <c r="E28" s="7">
        <f>'[1]30亩明细表'!G580</f>
        <v>753.3</v>
      </c>
      <c r="F28" s="9"/>
      <c r="G28" s="10">
        <f>'[1]30亩明细表'!I580</f>
        <v>20073</v>
      </c>
      <c r="H28" s="10">
        <f>'[1]30亩明细表'!J580</f>
        <v>13382</v>
      </c>
      <c r="I28" s="7">
        <v>181</v>
      </c>
    </row>
    <row r="29" ht="33" customHeight="1" spans="1:9">
      <c r="A29" s="7">
        <v>26</v>
      </c>
      <c r="B29" s="16" t="s">
        <v>36</v>
      </c>
      <c r="C29" s="7">
        <f>'[1]30亩明细表'!E610</f>
        <v>0</v>
      </c>
      <c r="D29" s="7">
        <f>'[1]30亩明细表'!F610</f>
        <v>0</v>
      </c>
      <c r="E29" s="7">
        <f>'[1]30亩明细表'!G610</f>
        <v>380</v>
      </c>
      <c r="F29" s="7"/>
      <c r="G29" s="12">
        <f>'[1]30亩明细表'!I610</f>
        <v>9120</v>
      </c>
      <c r="H29" s="12">
        <f>'[1]30亩明细表'!J610</f>
        <v>6080</v>
      </c>
      <c r="I29" s="7">
        <v>29</v>
      </c>
    </row>
    <row r="30" ht="33" customHeight="1" spans="1:9">
      <c r="A30" s="17" t="s">
        <v>37</v>
      </c>
      <c r="B30" s="18"/>
      <c r="C30" s="19">
        <f t="shared" ref="C30:I30" si="0">SUM(C4:C29)</f>
        <v>7718.63</v>
      </c>
      <c r="D30" s="19">
        <f t="shared" si="0"/>
        <v>2977.89</v>
      </c>
      <c r="E30" s="19">
        <f t="shared" si="0"/>
        <v>16740.78</v>
      </c>
      <c r="F30" s="19"/>
      <c r="G30" s="19">
        <f t="shared" si="0"/>
        <v>492735.14</v>
      </c>
      <c r="H30" s="19">
        <f t="shared" si="0"/>
        <v>372326.76</v>
      </c>
      <c r="I30" s="19">
        <f t="shared" si="0"/>
        <v>1324</v>
      </c>
    </row>
    <row r="31" ht="33" customHeight="1"/>
    <row r="32" ht="33" customHeight="1"/>
    <row r="33" ht="33" customHeight="1"/>
  </sheetData>
  <mergeCells count="8">
    <mergeCell ref="A1:I1"/>
    <mergeCell ref="C2:F2"/>
    <mergeCell ref="G2:H2"/>
    <mergeCell ref="A30:B30"/>
    <mergeCell ref="A2:A3"/>
    <mergeCell ref="B2:B3"/>
    <mergeCell ref="G8:G9"/>
    <mergeCell ref="I2:I3"/>
  </mergeCells>
  <pageMargins left="0.7" right="0.7" top="0.75" bottom="0.75" header="0.3" footer="0.3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created xsi:type="dcterms:W3CDTF">2023-05-12T11:15:00Z</dcterms:created>
  <dcterms:modified xsi:type="dcterms:W3CDTF">2025-12-30T07:04:17Z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4BDD78AA4BEF49EAB9D9686EAE777053_12</vt:lpwstr>
  </property>
  <property fmtid="{D5CDD505-2E9C-101B-9397-08002B2CF9AE}" pid="4" name="CalculationRule">
    <vt:i4>0</vt:i4>
  </property>
</Properties>
</file>